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4кв2020" sheetId="1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2"/>
  <c r="C32"/>
  <c r="D31"/>
  <c r="C31"/>
  <c r="D30"/>
  <c r="C30"/>
  <c r="E28"/>
  <c r="D28" s="1"/>
  <c r="C28"/>
  <c r="D27"/>
  <c r="C27"/>
  <c r="D24"/>
  <c r="C24"/>
  <c r="D23"/>
  <c r="C23"/>
  <c r="D21"/>
  <c r="C21"/>
  <c r="E22"/>
  <c r="E19"/>
  <c r="D19" s="1"/>
  <c r="D18"/>
  <c r="C18"/>
  <c r="E15"/>
  <c r="D15"/>
  <c r="D13" s="1"/>
  <c r="E13"/>
  <c r="C19" l="1"/>
  <c r="C22"/>
  <c r="D22"/>
  <c r="C15"/>
  <c r="C13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<sst xmlns="http://schemas.openxmlformats.org/spreadsheetml/2006/main" count="55" uniqueCount="32">
  <si>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</si>
  <si>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</si>
  <si>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</si>
  <si>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</si>
  <si>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</si>
  <si>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</si>
  <si>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</si>
  <si>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</si>
  <si>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</si>
  <si>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</si>
  <si>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</si>
  <si>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</si>
  <si>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</si>
  <si>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</si>
  <si>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</si>
  <si>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</si>
  <si>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</si>
  <si>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</si>
  <si>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</si>
  <si>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</si>
  <si>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</si>
  <si>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</si>
  <si>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</si>
  <si>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</si>
  <si>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</si>
  <si>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</si>
  <si>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</si>
  <si>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</si>
  <si>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Отдел образования Целиноградского района</t>
  </si>
  <si>
    <t xml:space="preserve">3.2. Основной пересонал </t>
  </si>
  <si>
    <t>2020 год</t>
  </si>
  <si>
    <t>по состоянию на "01" января 2021г.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</si>
</sst>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top"/>
    </xf>
    <xf numFmtId="0" fontId="6" fillId="2" borderId="0" xfId="0" applyFont="1" applyFill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/>
    <xf numFmtId="0" fontId="3" fillId="2" borderId="2" xfId="0" applyFont="1" applyFill="1" applyBorder="1"/>
    <xf numFmtId="1" fontId="7" fillId="2" borderId="2" xfId="0" applyNumberFormat="1" applyFont="1" applyFill="1" applyBorder="1"/>
    <xf numFmtId="164" fontId="7" fillId="2" borderId="2" xfId="0" applyNumberFormat="1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2" fontId="2" fillId="2" borderId="0" xfId="0" applyNumberFormat="1" applyFont="1" applyFill="1"/>
    <xf numFmtId="164" fontId="2" fillId="2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7" fillId="3" borderId="2" xfId="0" applyNumberFormat="1" applyFont="1" applyFill="1" applyBorder="1"/>
    <xf numFmtId="164" fontId="8" fillId="3" borderId="2" xfId="0" applyNumberFormat="1" applyFont="1" applyFill="1" applyBorder="1"/>
    <xf numFmtId="0" fontId="7" fillId="3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A2" sqref="A2:E2"/>
    </sheetView>
  </sheetViews>
  <sheetFormatPr defaultColWidth="9.140625" defaultRowHeight="20.25"/>
  <cols>
    <col min="1" max="1" width="65.7109375" style="1" customWidth="1"/>
    <col min="2" max="2" width="10.85546875" style="3" customWidth="1"/>
    <col min="3" max="3" width="12.7109375" style="1" customWidth="1"/>
    <col min="4" max="4" width="12.5703125" style="1" customWidth="1"/>
    <col min="5" max="5" width="12" style="1" customWidth="1"/>
    <col min="6" max="6" width="17.7109375" style="1" customWidth="1"/>
    <col min="7" max="7" width="16.7109375" style="1" customWidth="1"/>
    <col min="8" max="8" width="17" style="1" customWidth="1"/>
    <col min="9" max="9" width="9.140625" style="1"/>
    <col min="10" max="10" width="16.140625" style="1" customWidth="1"/>
    <col min="11" max="11" width="16.7109375" style="1" customWidth="1"/>
    <col min="12" max="16384" width="9.140625" style="1"/>
  </cols>
  <sheetData>
    <row r="1" spans="1:5">
      <c r="A1" s="25" t="s">
        <v>15</v>
      </c>
      <c r="B1" s="25"/>
      <c r="C1" s="25"/>
      <c r="D1" s="25"/>
      <c r="E1" s="25"/>
    </row>
    <row r="2" spans="1:5">
      <c r="A2" s="25" t="s">
        <v>31</v>
      </c>
      <c r="B2" s="25"/>
      <c r="C2" s="25"/>
      <c r="D2" s="25"/>
      <c r="E2" s="25"/>
    </row>
    <row r="3" spans="1:5">
      <c r="A3" s="2"/>
    </row>
    <row r="4" spans="1:5">
      <c r="A4" s="26"/>
      <c r="B4" s="26"/>
      <c r="C4" s="26"/>
      <c r="D4" s="26"/>
      <c r="E4" s="26"/>
    </row>
    <row r="5" spans="1:5">
      <c r="A5" s="27" t="s">
        <v>16</v>
      </c>
      <c r="B5" s="27"/>
      <c r="C5" s="27"/>
      <c r="D5" s="27"/>
      <c r="E5" s="27"/>
    </row>
    <row r="6" spans="1:5">
      <c r="A6" s="4"/>
    </row>
    <row r="7" spans="1:5">
      <c r="A7" s="5" t="s">
        <v>17</v>
      </c>
    </row>
    <row r="8" spans="1:5">
      <c r="A8" s="2" t="s">
        <v>28</v>
      </c>
    </row>
    <row r="9" spans="1:5">
      <c r="A9" s="28" t="s">
        <v>27</v>
      </c>
      <c r="B9" s="29" t="s">
        <v>18</v>
      </c>
      <c r="C9" s="28" t="s">
        <v>30</v>
      </c>
      <c r="D9" s="28"/>
      <c r="E9" s="28"/>
    </row>
    <row r="10" spans="1:5" ht="40.5">
      <c r="A10" s="28"/>
      <c r="B10" s="29"/>
      <c r="C10" s="24" t="s">
        <v>19</v>
      </c>
      <c r="D10" s="24" t="s">
        <v>20</v>
      </c>
      <c r="E10" s="23" t="s">
        <v>14</v>
      </c>
    </row>
    <row r="11" spans="1:5">
      <c r="A11" s="6" t="s">
        <v>21</v>
      </c>
      <c r="B11" s="7" t="s">
        <v>10</v>
      </c>
      <c r="C11" s="8"/>
      <c r="D11" s="8"/>
      <c r="E11" s="8"/>
    </row>
    <row r="12" spans="1:5">
      <c r="A12" s="9" t="s">
        <v>23</v>
      </c>
      <c r="B12" s="7" t="s">
        <v>2</v>
      </c>
      <c r="C12" s="10"/>
      <c r="D12" s="10"/>
      <c r="E12" s="10"/>
    </row>
    <row r="13" spans="1:5">
      <c r="A13" s="6" t="s">
        <v>11</v>
      </c>
      <c r="B13" s="7" t="s">
        <v>2</v>
      </c>
      <c r="C13" s="11">
        <f>SUM(C15+C29+C30+C31+C32+C33)</f>
        <v>85203.7</v>
      </c>
      <c r="D13" s="11">
        <f t="shared" ref="D13" si="0">SUM(D15+D29+D30+D31+D32+D33)</f>
        <v>64350.5</v>
      </c>
      <c r="E13" s="11">
        <f>SUM(E15+E29+E30+E31+E32+E33)</f>
        <v>24616</v>
      </c>
    </row>
    <row r="14" spans="1:5">
      <c r="A14" s="12" t="s">
        <v>0</v>
      </c>
      <c r="B14" s="13"/>
      <c r="C14" s="10"/>
      <c r="D14" s="10"/>
      <c r="E14" s="10"/>
    </row>
    <row r="15" spans="1:5">
      <c r="A15" s="6" t="s">
        <v>12</v>
      </c>
      <c r="B15" s="7" t="s">
        <v>2</v>
      </c>
      <c r="C15" s="11">
        <f>SUM(C17+C20+C23+C26)</f>
        <v>73361.899999999994</v>
      </c>
      <c r="D15" s="11">
        <f>SUM(D17+D20+D23+D26)</f>
        <v>55062.3</v>
      </c>
      <c r="E15" s="11">
        <f>SUM(E17+E20+E23+E26)</f>
        <v>21097.7</v>
      </c>
    </row>
    <row r="16" spans="1:5">
      <c r="A16" s="12" t="s">
        <v>1</v>
      </c>
      <c r="B16" s="13"/>
      <c r="C16" s="10"/>
      <c r="D16" s="10"/>
      <c r="E16" s="10"/>
    </row>
    <row r="17" spans="1:8">
      <c r="A17" s="14" t="s">
        <v>13</v>
      </c>
      <c r="B17" s="7" t="s">
        <v>2</v>
      </c>
      <c r="C17" s="20">
        <v>8918</v>
      </c>
      <c r="D17" s="20">
        <v>6438.3</v>
      </c>
      <c r="E17" s="21">
        <v>2576.4</v>
      </c>
      <c r="F17" s="15"/>
      <c r="H17" s="16"/>
    </row>
    <row r="18" spans="1:8">
      <c r="A18" s="9" t="s">
        <v>4</v>
      </c>
      <c r="B18" s="17" t="s">
        <v>3</v>
      </c>
      <c r="C18" s="10">
        <f>+E18</f>
        <v>4</v>
      </c>
      <c r="D18" s="10">
        <f t="shared" ref="D18:D32" si="1">SUM(E18)</f>
        <v>4</v>
      </c>
      <c r="E18" s="10">
        <v>4</v>
      </c>
    </row>
    <row r="19" spans="1:8">
      <c r="A19" s="9" t="s">
        <v>25</v>
      </c>
      <c r="B19" s="7" t="s">
        <v>26</v>
      </c>
      <c r="C19" s="11">
        <f>SUM(+E19*12)</f>
        <v>7729.2000000000007</v>
      </c>
      <c r="D19" s="10">
        <f>SUM(E19*3)</f>
        <v>1932.3000000000002</v>
      </c>
      <c r="E19" s="10">
        <f>+E17/E18</f>
        <v>644.1</v>
      </c>
    </row>
    <row r="20" spans="1:8">
      <c r="A20" s="14" t="s">
        <v>29</v>
      </c>
      <c r="B20" s="7" t="s">
        <v>2</v>
      </c>
      <c r="C20" s="20">
        <v>61850.9</v>
      </c>
      <c r="D20" s="20">
        <v>46092.1</v>
      </c>
      <c r="E20" s="20">
        <v>17886.2</v>
      </c>
      <c r="F20" s="15"/>
      <c r="H20" s="16"/>
    </row>
    <row r="21" spans="1:8">
      <c r="A21" s="9" t="s">
        <v>4</v>
      </c>
      <c r="B21" s="17" t="s">
        <v>3</v>
      </c>
      <c r="C21" s="10">
        <f>+E21</f>
        <v>31</v>
      </c>
      <c r="D21" s="10">
        <f t="shared" ref="D21" si="2">SUM(E21)</f>
        <v>31</v>
      </c>
      <c r="E21" s="10">
        <v>31</v>
      </c>
    </row>
    <row r="22" spans="1:8">
      <c r="A22" s="9" t="s">
        <v>25</v>
      </c>
      <c r="B22" s="7" t="s">
        <v>26</v>
      </c>
      <c r="C22" s="11">
        <f>SUM(+E22*12)</f>
        <v>6923.6903225806454</v>
      </c>
      <c r="D22" s="10">
        <f>SUM(E22*3)</f>
        <v>1730.9225806451614</v>
      </c>
      <c r="E22" s="10">
        <f>+E20/E21</f>
        <v>576.97419354838712</v>
      </c>
    </row>
    <row r="23" spans="1:8" ht="39">
      <c r="A23" s="18" t="s">
        <v>24</v>
      </c>
      <c r="B23" s="7" t="s">
        <v>2</v>
      </c>
      <c r="C23" s="11">
        <f>SUM(+E23*3)</f>
        <v>0</v>
      </c>
      <c r="D23" s="10">
        <f>SUM(E23)</f>
        <v>0</v>
      </c>
      <c r="E23" s="11"/>
      <c r="F23" s="15"/>
      <c r="H23" s="16"/>
    </row>
    <row r="24" spans="1:8">
      <c r="A24" s="9" t="s">
        <v>4</v>
      </c>
      <c r="B24" s="17" t="s">
        <v>3</v>
      </c>
      <c r="C24" s="10">
        <f>+E24</f>
        <v>0</v>
      </c>
      <c r="D24" s="10">
        <f t="shared" ref="D24" si="3">SUM(E24)</f>
        <v>0</v>
      </c>
      <c r="E24" s="10"/>
    </row>
    <row r="25" spans="1:8">
      <c r="A25" s="9" t="s">
        <v>25</v>
      </c>
      <c r="B25" s="7" t="s">
        <v>26</v>
      </c>
      <c r="C25" s="11"/>
      <c r="D25" s="10"/>
      <c r="E25" s="10"/>
    </row>
    <row r="26" spans="1:8">
      <c r="A26" s="14" t="s">
        <v>22</v>
      </c>
      <c r="B26" s="7" t="s">
        <v>2</v>
      </c>
      <c r="C26" s="11">
        <v>2593</v>
      </c>
      <c r="D26" s="11">
        <v>2531.9</v>
      </c>
      <c r="E26" s="11">
        <v>635.1</v>
      </c>
      <c r="F26" s="15"/>
      <c r="H26" s="16"/>
    </row>
    <row r="27" spans="1:8">
      <c r="A27" s="9" t="s">
        <v>4</v>
      </c>
      <c r="B27" s="17" t="s">
        <v>3</v>
      </c>
      <c r="C27" s="10">
        <f>+E27</f>
        <v>3</v>
      </c>
      <c r="D27" s="10">
        <f t="shared" ref="D27" si="4">SUM(E27)</f>
        <v>3</v>
      </c>
      <c r="E27" s="11">
        <v>3</v>
      </c>
    </row>
    <row r="28" spans="1:8">
      <c r="A28" s="9" t="s">
        <v>25</v>
      </c>
      <c r="B28" s="7" t="s">
        <v>26</v>
      </c>
      <c r="C28" s="11">
        <f>SUM(+E28*12)</f>
        <v>2540.4</v>
      </c>
      <c r="D28" s="10">
        <f>SUM(E28*3)</f>
        <v>635.1</v>
      </c>
      <c r="E28" s="10">
        <f>+E26/E27</f>
        <v>211.70000000000002</v>
      </c>
    </row>
    <row r="29" spans="1:8">
      <c r="A29" s="6" t="s">
        <v>5</v>
      </c>
      <c r="B29" s="7" t="s">
        <v>2</v>
      </c>
      <c r="C29" s="20">
        <v>11481.8</v>
      </c>
      <c r="D29" s="20">
        <v>9228.2000000000007</v>
      </c>
      <c r="E29" s="20">
        <v>3488.3</v>
      </c>
      <c r="F29" s="15"/>
      <c r="H29" s="16"/>
    </row>
    <row r="30" spans="1:8" ht="36.75">
      <c r="A30" s="19" t="s">
        <v>6</v>
      </c>
      <c r="B30" s="7" t="s">
        <v>2</v>
      </c>
      <c r="C30" s="20">
        <f>SUM(E30)</f>
        <v>0</v>
      </c>
      <c r="D30" s="20">
        <f t="shared" si="1"/>
        <v>0</v>
      </c>
      <c r="E30" s="20"/>
    </row>
    <row r="31" spans="1:8">
      <c r="A31" s="19" t="s">
        <v>7</v>
      </c>
      <c r="B31" s="7" t="s">
        <v>2</v>
      </c>
      <c r="C31" s="20">
        <f t="shared" ref="C31:C32" si="5">SUM(+E31/9)*12</f>
        <v>0</v>
      </c>
      <c r="D31" s="20">
        <f t="shared" si="1"/>
        <v>0</v>
      </c>
      <c r="E31" s="20">
        <v>0</v>
      </c>
    </row>
    <row r="32" spans="1:8" ht="36.75">
      <c r="A32" s="19" t="s">
        <v>8</v>
      </c>
      <c r="B32" s="7" t="s">
        <v>2</v>
      </c>
      <c r="C32" s="20">
        <f t="shared" si="5"/>
        <v>0</v>
      </c>
      <c r="D32" s="22">
        <f t="shared" si="1"/>
        <v>0</v>
      </c>
      <c r="E32" s="20">
        <v>0</v>
      </c>
    </row>
    <row r="33" spans="1:8" ht="52.5">
      <c r="A33" s="19" t="s">
        <v>9</v>
      </c>
      <c r="B33" s="7" t="s">
        <v>2</v>
      </c>
      <c r="C33" s="20">
        <v>360</v>
      </c>
      <c r="D33" s="20">
        <v>60</v>
      </c>
      <c r="E33" s="20">
        <v>30</v>
      </c>
    </row>
    <row r="35" spans="1:8">
      <c r="F35" s="15"/>
      <c r="G35" s="15"/>
      <c r="H35" s="15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4кв2020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2021-01-05T03:38:36Z</dcterms:modified>
</cp:coreProperties>
</file>